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17400" windowHeight="7755" activeTab="0"/>
  </bookViews>
  <sheets>
    <sheet name="Вар 2" sheetId="1" r:id="rId1"/>
    <sheet name="Лист2" sheetId="2" r:id="rId2"/>
    <sheet name="Лист3" sheetId="3" r:id="rId3"/>
  </sheets>
  <definedNames>
    <definedName name="_xlnm.Print_Titles" localSheetId="0">'Вар 2'!$17:$17</definedName>
    <definedName name="_xlnm.Print_Area" localSheetId="0">'Вар 2'!$A$1:$I$35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<sst xmlns="http://schemas.openxmlformats.org/spreadsheetml/2006/main" count="58" uniqueCount="57">
  <si>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</si>
  <si>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</si>
  <si>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</si>
  <si>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</si>
  <si>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</si>
  <si>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</si>
  <si>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</si>
  <si>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</si>
  <si>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</si>
  <si>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</si>
  <si>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</si>
  <si>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</si>
  <si>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</si>
  <si>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</si>
  <si>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</si>
  <si>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</si>
  <si>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</si>
  <si>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</si>
  <si>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</si>
  <si>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</si>
  <si>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</si>
  <si>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</si>
  <si>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</si>
  <si>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</si>
  <si>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</si>
  <si>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</si>
  <si>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</si>
  <si>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</si>
  <si>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</si>
  <si>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</si>
  <si>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</si>
  <si>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</si>
  <si>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</si>
  <si>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</si>
  <si>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</si>
  <si>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</si>
  <si>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</si>
  <si>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</si>
  <si>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</si>
  <si>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</si>
  <si>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</si>
  <si>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</si>
  <si>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</si>
  <si>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</si>
  <si>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</si>
  <si>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</si>
  <si>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</si>
  <si>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</si>
  <si>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</si>
  <si>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</si>
  <si>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</si>
  <si>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 xml:space="preserve">1. Выгораживание помещения для приборов учета тепловой энергии в подвале - 1 место
2. Установка прибора учета тепловой энергии
3. Ремонт межпанельных швов промышленными альпинистами - 981 п.м.
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</si>
  <si>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</si>
  <si>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</si>
  <si>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</si>
  <si>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16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А</t>
    </r>
    <r>
      <rPr>
        <sz val="11"/>
        <rFont val="Times New Roman"/>
        <family val="1"/>
      </rPr>
      <t xml:space="preserve"> 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</si>
  <si>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 xml:space="preserve">- Срезка трубы м/провода с ремонтом кровли  (2под) 
- Ремонт примыканий фановых стояков – 4шт
- Ремонт козырька 5-го этажа (кв.44) –  1шт
- Ремонт штукатурки стены в подъезде (где «Кобра»)
- Ремонт обшивки стены в тамбуре – 2 под
- Ремонт подъезда после пожара – 1под – 1,2 этаж 
- Сборка рам из готового бруса с остеклением и установкой на место – 2шт
- Смена остекления рам МОП – 5шт/2.04м2
- Ремонт металлических дверей подвала - 3 шт
- Ремонт дверных полотен – 3шт
- Ремонт детского оборудования – 1 шт
- Масляная окраска контейнеров и контейнерной площадки – 84 м2 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</t>
    </r>
    <r>
      <rPr>
        <sz val="10"/>
        <rFont val="Times New Roman"/>
        <family val="1"/>
      </rPr>
      <t>- Установка таймера времени на наружное освещение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оборудования, в т.ч.:
</t>
    </r>
    <r>
      <rPr>
        <sz val="10"/>
        <rFont val="Times New Roman"/>
        <family val="1"/>
      </rPr>
      <t>- Замена участка розлива ХВС 
- Замена запорной арматуры (подвал) ГВС
- Замена участка стояка отопления кв. 22
- Замена запорной арматуры кв. 6, 8, 29
- Замена запорной арматуры на РУ
- Замена участка розлива отопления</t>
    </r>
    <r>
      <rPr>
        <b/>
        <sz val="10"/>
        <rFont val="Times New Roman"/>
        <family val="1"/>
      </rPr>
      <t xml:space="preserve">
5. Вывоз твердых бытовых отходов.
6. Отопление мест общего пользования.
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</si>
</sst>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9" fontId="3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justify" wrapText="1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workbookViewId="0" topLeftCell="A1">
      <selection activeCell="H10" sqref="H10:I10"/>
    </sheetView>
  </sheetViews>
  <sheetFormatPr defaultColWidth="9.00390625" defaultRowHeight="12.75"/>
  <cols>
    <col min="1" max="1" width="4.125" style="5" customWidth="1"/>
    <col min="2" max="2" width="9.375" style="5" customWidth="1"/>
    <col min="3" max="3" width="31.12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3.75390625" style="5" customWidth="1"/>
    <col min="8" max="8" width="10.125" style="5" bestFit="1" customWidth="1"/>
    <col min="9" max="9" width="10.00390625" style="5" customWidth="1"/>
    <col min="10" max="16384" width="9.125" style="5" customWidth="1"/>
  </cols>
  <sheetData>
    <row r="1" spans="1:9" ht="75.75" customHeight="1">
      <c r="A1" s="25" t="s">
        <v>55</v>
      </c>
      <c r="B1" s="25"/>
      <c r="C1" s="25"/>
      <c r="D1" s="25"/>
      <c r="E1" s="25"/>
      <c r="F1" s="25"/>
      <c r="G1" s="25"/>
      <c r="H1" s="25"/>
      <c r="I1" s="25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0" t="s">
        <v>28</v>
      </c>
      <c r="B3" s="31"/>
      <c r="C3" s="31"/>
      <c r="D3" s="31"/>
      <c r="E3" s="31"/>
      <c r="F3" s="31"/>
      <c r="G3" s="31"/>
      <c r="H3" s="31"/>
      <c r="I3" s="32"/>
    </row>
    <row r="4" spans="1:9" ht="21" customHeight="1">
      <c r="A4" s="7">
        <v>1</v>
      </c>
      <c r="B4" s="33" t="s">
        <v>23</v>
      </c>
      <c r="C4" s="34"/>
      <c r="D4" s="34"/>
      <c r="E4" s="34"/>
      <c r="F4" s="34"/>
      <c r="G4" s="35"/>
      <c r="H4" s="36">
        <v>1988</v>
      </c>
      <c r="I4" s="37"/>
    </row>
    <row r="5" spans="1:9" ht="21" customHeight="1">
      <c r="A5" s="7">
        <v>2</v>
      </c>
      <c r="B5" s="33" t="s">
        <v>20</v>
      </c>
      <c r="C5" s="34"/>
      <c r="D5" s="34"/>
      <c r="E5" s="34"/>
      <c r="F5" s="34"/>
      <c r="G5" s="35"/>
      <c r="H5" s="36">
        <v>5</v>
      </c>
      <c r="I5" s="37"/>
    </row>
    <row r="6" spans="1:9" ht="21" customHeight="1">
      <c r="A6" s="7">
        <v>3</v>
      </c>
      <c r="B6" s="33" t="s">
        <v>21</v>
      </c>
      <c r="C6" s="34"/>
      <c r="D6" s="34"/>
      <c r="E6" s="34"/>
      <c r="F6" s="34"/>
      <c r="G6" s="35"/>
      <c r="H6" s="36">
        <v>4</v>
      </c>
      <c r="I6" s="37"/>
    </row>
    <row r="7" spans="1:9" ht="21" customHeight="1">
      <c r="A7" s="7">
        <v>4</v>
      </c>
      <c r="B7" s="33" t="s">
        <v>22</v>
      </c>
      <c r="C7" s="34"/>
      <c r="D7" s="34"/>
      <c r="E7" s="34"/>
      <c r="F7" s="34"/>
      <c r="G7" s="35"/>
      <c r="H7" s="36">
        <v>58</v>
      </c>
      <c r="I7" s="37"/>
    </row>
    <row r="8" spans="1:9" ht="21" customHeight="1">
      <c r="A8" s="7">
        <v>5</v>
      </c>
      <c r="B8" s="33" t="s">
        <v>24</v>
      </c>
      <c r="C8" s="34"/>
      <c r="D8" s="34"/>
      <c r="E8" s="34"/>
      <c r="F8" s="34"/>
      <c r="G8" s="35"/>
      <c r="H8" s="42">
        <f>H9+H10</f>
        <v>3324.9</v>
      </c>
      <c r="I8" s="43"/>
    </row>
    <row r="9" spans="1:9" ht="21" customHeight="1">
      <c r="A9" s="7">
        <v>6</v>
      </c>
      <c r="B9" s="33" t="s">
        <v>25</v>
      </c>
      <c r="C9" s="34"/>
      <c r="D9" s="34"/>
      <c r="E9" s="34"/>
      <c r="F9" s="34"/>
      <c r="G9" s="35"/>
      <c r="H9" s="42">
        <v>2909.4</v>
      </c>
      <c r="I9" s="43"/>
    </row>
    <row r="10" spans="1:9" ht="19.5" customHeight="1">
      <c r="A10" s="7">
        <v>7</v>
      </c>
      <c r="B10" s="44" t="s">
        <v>26</v>
      </c>
      <c r="C10" s="44"/>
      <c r="D10" s="44"/>
      <c r="E10" s="44"/>
      <c r="F10" s="44"/>
      <c r="G10" s="44"/>
      <c r="H10" s="42">
        <v>415.5</v>
      </c>
      <c r="I10" s="43"/>
    </row>
    <row r="11" spans="1:9" ht="21" customHeight="1">
      <c r="A11" s="7">
        <v>8</v>
      </c>
      <c r="B11" s="44" t="s">
        <v>27</v>
      </c>
      <c r="C11" s="44"/>
      <c r="D11" s="44"/>
      <c r="E11" s="44"/>
      <c r="F11" s="44"/>
      <c r="G11" s="44"/>
      <c r="H11" s="42">
        <v>6607</v>
      </c>
      <c r="I11" s="43"/>
    </row>
    <row r="12" spans="1:9" ht="14.25" customHeight="1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21" customHeight="1">
      <c r="A13" s="30" t="s">
        <v>29</v>
      </c>
      <c r="B13" s="31"/>
      <c r="C13" s="31"/>
      <c r="D13" s="31"/>
      <c r="E13" s="31"/>
      <c r="F13" s="31"/>
      <c r="G13" s="31"/>
      <c r="H13" s="31"/>
      <c r="I13" s="32"/>
    </row>
    <row r="14" spans="1:9" ht="21" customHeight="1">
      <c r="A14" s="22" t="s">
        <v>54</v>
      </c>
      <c r="B14" s="23"/>
      <c r="C14" s="23"/>
      <c r="D14" s="23"/>
      <c r="E14" s="23"/>
      <c r="F14" s="23"/>
      <c r="G14" s="23"/>
      <c r="H14" s="23"/>
      <c r="I14" s="24"/>
    </row>
    <row r="15" spans="1:9" ht="12.75" customHeight="1">
      <c r="A15" s="28" t="s">
        <v>3</v>
      </c>
      <c r="B15" s="28" t="s">
        <v>31</v>
      </c>
      <c r="C15" s="26" t="s">
        <v>0</v>
      </c>
      <c r="D15" s="41"/>
      <c r="E15" s="41"/>
      <c r="F15" s="27"/>
      <c r="G15" s="26" t="s">
        <v>2</v>
      </c>
      <c r="H15" s="27"/>
      <c r="I15" s="28" t="s">
        <v>32</v>
      </c>
    </row>
    <row r="16" spans="1:9" ht="78.75" customHeight="1">
      <c r="A16" s="29"/>
      <c r="B16" s="29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29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-1.61821</v>
      </c>
      <c r="C19" s="8" t="s">
        <v>4</v>
      </c>
      <c r="D19" s="13">
        <v>15.86794</v>
      </c>
      <c r="E19" s="13">
        <v>14.0066</v>
      </c>
      <c r="F19" s="13"/>
      <c r="G19" s="18" t="s">
        <v>48</v>
      </c>
      <c r="H19" s="13">
        <f>E19</f>
        <v>14.0066</v>
      </c>
      <c r="I19" s="13">
        <f>B19-D19+E19</f>
        <v>-3.4795500000000015</v>
      </c>
    </row>
    <row r="20" spans="1:9" ht="406.5" customHeight="1">
      <c r="A20" s="7" t="s">
        <v>12</v>
      </c>
      <c r="B20" s="13">
        <f>-(28.77778+6.05421)</f>
        <v>-34.83199</v>
      </c>
      <c r="C20" s="8" t="s">
        <v>50</v>
      </c>
      <c r="D20" s="13">
        <f>282.19105+59.36678</f>
        <v>341.55783</v>
      </c>
      <c r="E20" s="13">
        <f>249.08952+52.40295</f>
        <v>301.49246999999997</v>
      </c>
      <c r="F20" s="13"/>
      <c r="G20" s="19" t="s">
        <v>56</v>
      </c>
      <c r="H20" s="13">
        <f>E20</f>
        <v>301.49246999999997</v>
      </c>
      <c r="I20" s="13">
        <f>B20-D20+E20</f>
        <v>-74.89735000000007</v>
      </c>
    </row>
    <row r="21" spans="1:9" ht="27" customHeight="1">
      <c r="A21" s="10"/>
      <c r="B21" s="11">
        <f>SUM(B19:B20)</f>
        <v>-36.450199999999995</v>
      </c>
      <c r="C21" s="12" t="s">
        <v>6</v>
      </c>
      <c r="D21" s="11">
        <f>SUM(D19:D20)</f>
        <v>357.42577</v>
      </c>
      <c r="E21" s="11">
        <f>SUM(E19:E20)</f>
        <v>315.49906999999996</v>
      </c>
      <c r="F21" s="11"/>
      <c r="G21" s="1"/>
      <c r="H21" s="11">
        <f>SUM(H19:H20)</f>
        <v>315.49906999999996</v>
      </c>
      <c r="I21" s="11">
        <f>SUM(I19:I20)</f>
        <v>-78.37690000000008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7" t="s">
        <v>14</v>
      </c>
      <c r="B23" s="13">
        <v>-37.0855</v>
      </c>
      <c r="C23" s="8" t="s">
        <v>9</v>
      </c>
      <c r="D23" s="13">
        <v>363.6554</v>
      </c>
      <c r="E23" s="13">
        <v>320.99795</v>
      </c>
      <c r="F23" s="13"/>
      <c r="G23" s="20" t="s">
        <v>43</v>
      </c>
      <c r="H23" s="13">
        <f>E23</f>
        <v>320.99795</v>
      </c>
      <c r="I23" s="13">
        <f>B23-D23+E23</f>
        <v>-79.74295000000001</v>
      </c>
    </row>
    <row r="24" spans="1:9" ht="27" customHeight="1">
      <c r="A24" s="14" t="s">
        <v>15</v>
      </c>
      <c r="B24" s="13">
        <v>-13.48762</v>
      </c>
      <c r="C24" s="8" t="s">
        <v>10</v>
      </c>
      <c r="D24" s="13">
        <v>132.25774</v>
      </c>
      <c r="E24" s="13">
        <v>116.74366</v>
      </c>
      <c r="F24" s="13"/>
      <c r="G24" s="20" t="s">
        <v>44</v>
      </c>
      <c r="H24" s="13">
        <f>E24</f>
        <v>116.74366</v>
      </c>
      <c r="I24" s="13">
        <f>B24-D24+E24</f>
        <v>-29.0017</v>
      </c>
    </row>
    <row r="25" spans="1:9" ht="27" customHeight="1">
      <c r="A25" s="14" t="s">
        <v>16</v>
      </c>
      <c r="B25" s="13">
        <v>-7.73275</v>
      </c>
      <c r="C25" s="8" t="s">
        <v>30</v>
      </c>
      <c r="D25" s="13">
        <v>75.82629</v>
      </c>
      <c r="E25" s="13">
        <v>66.93172</v>
      </c>
      <c r="F25" s="13"/>
      <c r="G25" s="20" t="s">
        <v>45</v>
      </c>
      <c r="H25" s="13">
        <f>E25</f>
        <v>66.93172</v>
      </c>
      <c r="I25" s="13">
        <f>B25-D25+E25</f>
        <v>-16.627319999999997</v>
      </c>
    </row>
    <row r="26" spans="1:9" ht="27" customHeight="1">
      <c r="A26" s="7" t="s">
        <v>17</v>
      </c>
      <c r="B26" s="13">
        <v>-5.18234</v>
      </c>
      <c r="C26" s="8" t="s">
        <v>8</v>
      </c>
      <c r="D26" s="13">
        <v>50.81729</v>
      </c>
      <c r="E26" s="13">
        <v>44.85632</v>
      </c>
      <c r="F26" s="13"/>
      <c r="G26" s="20" t="s">
        <v>46</v>
      </c>
      <c r="H26" s="13">
        <f>E26</f>
        <v>44.85632</v>
      </c>
      <c r="I26" s="13">
        <f>B26-D26+E26</f>
        <v>-11.14331</v>
      </c>
    </row>
    <row r="27" spans="1:9" ht="27" customHeight="1">
      <c r="A27" s="7" t="s">
        <v>36</v>
      </c>
      <c r="B27" s="13">
        <v>-1.07096</v>
      </c>
      <c r="C27" s="8" t="s">
        <v>37</v>
      </c>
      <c r="D27" s="13">
        <v>10.50171</v>
      </c>
      <c r="E27" s="13">
        <v>9.26984</v>
      </c>
      <c r="F27" s="13"/>
      <c r="G27" s="20" t="s">
        <v>47</v>
      </c>
      <c r="H27" s="13">
        <f>E27</f>
        <v>9.26984</v>
      </c>
      <c r="I27" s="13">
        <f>B27-D27+E27</f>
        <v>-2.3028299999999984</v>
      </c>
    </row>
    <row r="28" spans="1:9" ht="27" customHeight="1">
      <c r="A28" s="10"/>
      <c r="B28" s="11">
        <f>SUM(B23:B27)</f>
        <v>-64.55917000000001</v>
      </c>
      <c r="C28" s="12" t="s">
        <v>13</v>
      </c>
      <c r="D28" s="11">
        <f>SUM(D23:D27)</f>
        <v>633.0584299999999</v>
      </c>
      <c r="E28" s="11">
        <f>SUM(E23:E27)</f>
        <v>558.7994900000001</v>
      </c>
      <c r="F28" s="11"/>
      <c r="G28" s="2"/>
      <c r="H28" s="11">
        <f>SUM(H23:H27)</f>
        <v>558.7994900000001</v>
      </c>
      <c r="I28" s="11">
        <f>SUM(I23:I27)</f>
        <v>-138.81811000000002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7" t="s">
        <v>52</v>
      </c>
      <c r="B30" s="13">
        <v>-0.23227</v>
      </c>
      <c r="C30" s="8" t="s">
        <v>39</v>
      </c>
      <c r="D30" s="13">
        <v>2.27765</v>
      </c>
      <c r="E30" s="13">
        <v>2.01048</v>
      </c>
      <c r="F30" s="13"/>
      <c r="G30" s="3"/>
      <c r="H30" s="13">
        <f>E30</f>
        <v>2.01048</v>
      </c>
      <c r="I30" s="13">
        <f>B30-D30+E30</f>
        <v>-0.49944000000000033</v>
      </c>
    </row>
    <row r="31" spans="1:9" ht="29.25" customHeight="1">
      <c r="A31" s="7" t="s">
        <v>53</v>
      </c>
      <c r="B31" s="13">
        <v>-0.90322</v>
      </c>
      <c r="C31" s="8" t="s">
        <v>40</v>
      </c>
      <c r="D31" s="13">
        <v>8.85685</v>
      </c>
      <c r="E31" s="13">
        <v>7.81793</v>
      </c>
      <c r="F31" s="13"/>
      <c r="G31" s="3"/>
      <c r="H31" s="13">
        <f>E31</f>
        <v>7.81793</v>
      </c>
      <c r="I31" s="13">
        <f>B31-D31+E31</f>
        <v>-1.9421399999999993</v>
      </c>
    </row>
    <row r="32" spans="1:9" s="16" customFormat="1" ht="28.5" customHeight="1">
      <c r="A32" s="10"/>
      <c r="B32" s="11">
        <f>SUM(B30:B31)</f>
        <v>-1.13549</v>
      </c>
      <c r="C32" s="12" t="s">
        <v>41</v>
      </c>
      <c r="D32" s="11">
        <f>SUM(D30:D31)</f>
        <v>11.1345</v>
      </c>
      <c r="E32" s="11">
        <f>SUM(E30:E31)</f>
        <v>9.82841</v>
      </c>
      <c r="F32" s="11"/>
      <c r="G32" s="2"/>
      <c r="H32" s="11">
        <f>SUM(H30:H31)</f>
        <v>9.82841</v>
      </c>
      <c r="I32" s="11">
        <f>SUM(I30:I31)</f>
        <v>-2.4415799999999996</v>
      </c>
    </row>
    <row r="33" spans="1:9" ht="30" customHeight="1">
      <c r="A33" s="17"/>
      <c r="B33" s="11">
        <f>SUM(B21,B28,B32)</f>
        <v>-102.14486000000001</v>
      </c>
      <c r="C33" s="12" t="s">
        <v>19</v>
      </c>
      <c r="D33" s="11">
        <f>SUM(D21,D28,D32)</f>
        <v>1001.6186999999999</v>
      </c>
      <c r="E33" s="11">
        <f>SUM(E21,E28,E32)</f>
        <v>884.12697</v>
      </c>
      <c r="F33" s="11">
        <f>SUM(F21,F28,F32)</f>
        <v>0</v>
      </c>
      <c r="G33" s="2"/>
      <c r="H33" s="11">
        <f>SUM(H21,H28,H32)</f>
        <v>884.12697</v>
      </c>
      <c r="I33" s="11">
        <f>SUM(I21,I28,I32)</f>
        <v>-219.63659000000007</v>
      </c>
    </row>
    <row r="34" spans="1:9" ht="39.75" customHeight="1">
      <c r="A34" s="17"/>
      <c r="B34" s="11"/>
      <c r="C34" s="12" t="s">
        <v>42</v>
      </c>
      <c r="D34" s="38">
        <f>E33+F33-D33</f>
        <v>-117.49172999999985</v>
      </c>
      <c r="E34" s="39"/>
      <c r="F34" s="40"/>
      <c r="G34" s="1"/>
      <c r="H34" s="11"/>
      <c r="I34" s="11"/>
    </row>
    <row r="35" spans="1:9" ht="77.25" customHeight="1">
      <c r="A35" s="10">
        <v>4</v>
      </c>
      <c r="B35" s="11">
        <v>18.1</v>
      </c>
      <c r="C35" s="12" t="s">
        <v>18</v>
      </c>
      <c r="D35" s="11">
        <v>34.36322</v>
      </c>
      <c r="E35" s="11">
        <v>30.33235</v>
      </c>
      <c r="F35" s="11">
        <v>192.3</v>
      </c>
      <c r="G35" s="21" t="s">
        <v>51</v>
      </c>
      <c r="H35" s="11">
        <v>240.7</v>
      </c>
      <c r="I35" s="11">
        <f>B35+E35+F35-H35</f>
        <v>0.032350000000008095</v>
      </c>
    </row>
  </sheetData>
  <mergeCells count="27">
    <mergeCell ref="D34:F34"/>
    <mergeCell ref="C15:F15"/>
    <mergeCell ref="H8:I8"/>
    <mergeCell ref="H9:I9"/>
    <mergeCell ref="A12:I12"/>
    <mergeCell ref="B10:G10"/>
    <mergeCell ref="B11:G11"/>
    <mergeCell ref="H10:I10"/>
    <mergeCell ref="H11:I11"/>
    <mergeCell ref="B8:G8"/>
    <mergeCell ref="H4:I4"/>
    <mergeCell ref="B6:G6"/>
    <mergeCell ref="B7:G7"/>
    <mergeCell ref="B9:G9"/>
    <mergeCell ref="H5:I5"/>
    <mergeCell ref="H6:I6"/>
    <mergeCell ref="H7:I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2010-10-18T12:25:33Z</cp:lastPrinted>
  <dcterms:created xsi:type="dcterms:W3CDTF">2010-04-01T07:27:06Z</dcterms:created>
  <dcterms:modified xsi:type="dcterms:W3CDTF">2010-12-07T10:03:09Z</dcterms:modified>
  <cp:category/>
  <cp:version/>
  <cp:contentType/>
  <cp:contentStatus/>
</cp:coreProperties>
</file>